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50F" lockStructure="1"/>
  <bookViews>
    <workbookView xWindow="240" yWindow="45" windowWidth="13395" windowHeight="10350"/>
  </bookViews>
  <sheets>
    <sheet name="R&amp;E " sheetId="1" r:id="rId1"/>
    <sheet name="Sheet2" sheetId="2" state="hidden" r:id="rId2"/>
    <sheet name="Sheet3" sheetId="3" state="hidden" r:id="rId3"/>
  </sheets>
  <calcPr calcId="145621"/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C13" i="2"/>
  <c r="C12" i="2"/>
  <c r="C11" i="2"/>
  <c r="C10" i="2"/>
  <c r="C9" i="2"/>
  <c r="B41" i="2" l="1"/>
  <c r="B40" i="2"/>
  <c r="C40" i="2" l="1"/>
  <c r="C41" i="2"/>
  <c r="B24" i="2"/>
  <c r="E40" i="2" l="1"/>
  <c r="E41" i="2"/>
  <c r="G41" i="2" s="1"/>
  <c r="B36" i="1" s="1"/>
  <c r="D41" i="2"/>
  <c r="D40" i="2"/>
  <c r="B8" i="2"/>
  <c r="F40" i="2" l="1"/>
  <c r="F41" i="2"/>
  <c r="F42" i="2" s="1"/>
  <c r="G40" i="2" s="1"/>
  <c r="B35" i="1" s="1"/>
  <c r="B22" i="2"/>
  <c r="C8" i="2" s="1"/>
  <c r="D8" i="2" s="1"/>
  <c r="B21" i="2"/>
  <c r="C7" i="2" s="1"/>
  <c r="F7" i="2" s="1"/>
  <c r="B20" i="2"/>
  <c r="C6" i="2" s="1"/>
  <c r="F6" i="2" s="1"/>
  <c r="B19" i="2"/>
  <c r="C5" i="2" s="1"/>
  <c r="F5" i="2" s="1"/>
  <c r="B18" i="2"/>
  <c r="C4" i="2" s="1"/>
  <c r="F4" i="2" s="1"/>
  <c r="B17" i="2"/>
  <c r="C3" i="2" s="1"/>
  <c r="F3" i="2" s="1"/>
  <c r="B16" i="2"/>
  <c r="C2" i="2" s="1"/>
  <c r="F2" i="2" s="1"/>
  <c r="B15" i="2"/>
  <c r="B14" i="2"/>
  <c r="B12" i="2"/>
  <c r="B11" i="2"/>
  <c r="B10" i="2"/>
  <c r="B9" i="2"/>
  <c r="B7" i="2"/>
  <c r="B6" i="2"/>
  <c r="B5" i="2"/>
  <c r="B4" i="2"/>
  <c r="B3" i="2"/>
  <c r="B2" i="2"/>
  <c r="D5" i="2" l="1"/>
  <c r="G5" i="2" s="1"/>
  <c r="D7" i="2"/>
  <c r="G7" i="2" s="1"/>
  <c r="D6" i="2"/>
  <c r="G6" i="2" s="1"/>
  <c r="B13" i="2"/>
  <c r="D4" i="2"/>
  <c r="G4" i="2" s="1"/>
  <c r="D3" i="2"/>
  <c r="G3" i="2" s="1"/>
  <c r="D2" i="2"/>
  <c r="G2" i="2" s="1"/>
  <c r="C33" i="2"/>
  <c r="B33" i="2" s="1"/>
  <c r="C29" i="2"/>
  <c r="B29" i="2" s="1"/>
  <c r="C30" i="2"/>
  <c r="B30" i="2" s="1"/>
  <c r="C27" i="2"/>
  <c r="C31" i="2"/>
  <c r="B31" i="2" s="1"/>
  <c r="C28" i="2"/>
  <c r="B28" i="2" s="1"/>
  <c r="C32" i="2"/>
  <c r="B32" i="2" s="1"/>
  <c r="F10" i="2" l="1"/>
  <c r="G10" i="2" s="1"/>
  <c r="F11" i="2"/>
  <c r="G11" i="2" s="1"/>
  <c r="F12" i="2"/>
  <c r="G12" i="2" s="1"/>
  <c r="B38" i="2"/>
  <c r="F13" i="2"/>
  <c r="G13" i="2" s="1"/>
  <c r="C35" i="2"/>
  <c r="C36" i="2"/>
  <c r="C37" i="2"/>
  <c r="C34" i="2"/>
  <c r="C38" i="2"/>
  <c r="B27" i="2"/>
  <c r="E28" i="2" s="1"/>
  <c r="I28" i="2" s="1"/>
  <c r="M28" i="2" s="1"/>
  <c r="B36" i="2"/>
  <c r="B35" i="2"/>
  <c r="B34" i="2"/>
  <c r="B37" i="2"/>
  <c r="E10" i="2" l="1"/>
  <c r="E9" i="2"/>
  <c r="E13" i="2"/>
  <c r="E12" i="2"/>
  <c r="E11" i="2"/>
  <c r="E29" i="2"/>
  <c r="I29" i="2" s="1"/>
  <c r="M29" i="2" s="1"/>
  <c r="D33" i="2"/>
  <c r="D35" i="2" s="1"/>
  <c r="H35" i="2" s="1"/>
  <c r="L35" i="2" s="1"/>
  <c r="D29" i="2"/>
  <c r="H29" i="2" s="1"/>
  <c r="L29" i="2" s="1"/>
  <c r="E31" i="2"/>
  <c r="I31" i="2" s="1"/>
  <c r="M31" i="2" s="1"/>
  <c r="D27" i="2"/>
  <c r="H27" i="2" s="1"/>
  <c r="D31" i="2"/>
  <c r="H31" i="2" s="1"/>
  <c r="L31" i="2" s="1"/>
  <c r="E33" i="2"/>
  <c r="E38" i="2" s="1"/>
  <c r="G38" i="2" s="1"/>
  <c r="E27" i="2"/>
  <c r="I27" i="2" s="1"/>
  <c r="M27" i="2" s="1"/>
  <c r="D32" i="2"/>
  <c r="H32" i="2" s="1"/>
  <c r="L32" i="2" s="1"/>
  <c r="D30" i="2"/>
  <c r="H30" i="2" s="1"/>
  <c r="L30" i="2" s="1"/>
  <c r="E32" i="2"/>
  <c r="I32" i="2" s="1"/>
  <c r="M32" i="2" s="1"/>
  <c r="E30" i="2"/>
  <c r="I30" i="2" s="1"/>
  <c r="M30" i="2" s="1"/>
  <c r="D28" i="2"/>
  <c r="H28" i="2" s="1"/>
  <c r="D38" i="2"/>
  <c r="F38" i="2" s="1"/>
  <c r="G28" i="2"/>
  <c r="G31" i="2"/>
  <c r="E14" i="2" l="1"/>
  <c r="F9" i="2" s="1"/>
  <c r="F29" i="2"/>
  <c r="J29" i="2" s="1"/>
  <c r="G29" i="2"/>
  <c r="K29" i="2" s="1"/>
  <c r="I38" i="2"/>
  <c r="M38" i="2" s="1"/>
  <c r="D34" i="2"/>
  <c r="F34" i="2" s="1"/>
  <c r="D36" i="2"/>
  <c r="F36" i="2" s="1"/>
  <c r="F27" i="2"/>
  <c r="J27" i="2" s="1"/>
  <c r="F31" i="2"/>
  <c r="F32" i="2"/>
  <c r="J32" i="2" s="1"/>
  <c r="D37" i="2"/>
  <c r="F30" i="2"/>
  <c r="J30" i="2" s="1"/>
  <c r="F28" i="2"/>
  <c r="J28" i="2" s="1"/>
  <c r="G32" i="2"/>
  <c r="K32" i="2" s="1"/>
  <c r="E34" i="2"/>
  <c r="I34" i="2" s="1"/>
  <c r="M34" i="2" s="1"/>
  <c r="G27" i="2"/>
  <c r="K27" i="2" s="1"/>
  <c r="G30" i="2"/>
  <c r="K30" i="2" s="1"/>
  <c r="E35" i="2"/>
  <c r="I35" i="2" s="1"/>
  <c r="M35" i="2" s="1"/>
  <c r="E36" i="2"/>
  <c r="I36" i="2" s="1"/>
  <c r="M36" i="2" s="1"/>
  <c r="E37" i="2"/>
  <c r="H38" i="2"/>
  <c r="L38" i="2" s="1"/>
  <c r="F35" i="2"/>
  <c r="J35" i="2" s="1"/>
  <c r="K28" i="2"/>
  <c r="K31" i="2"/>
  <c r="J31" i="2"/>
  <c r="G9" i="2" l="1"/>
  <c r="I9" i="2" s="1"/>
  <c r="H7" i="2"/>
  <c r="H3" i="2"/>
  <c r="H6" i="2"/>
  <c r="H13" i="2"/>
  <c r="I11" i="2"/>
  <c r="H11" i="2"/>
  <c r="H5" i="2"/>
  <c r="H4" i="2"/>
  <c r="I12" i="2"/>
  <c r="H12" i="2"/>
  <c r="I3" i="2"/>
  <c r="I10" i="2"/>
  <c r="I2" i="2"/>
  <c r="I4" i="2"/>
  <c r="H10" i="2"/>
  <c r="H2" i="2"/>
  <c r="I7" i="2"/>
  <c r="I13" i="2"/>
  <c r="H9" i="2"/>
  <c r="I6" i="2"/>
  <c r="I5" i="2"/>
  <c r="K38" i="2"/>
  <c r="H34" i="2"/>
  <c r="L34" i="2" s="1"/>
  <c r="H36" i="2"/>
  <c r="L36" i="2" s="1"/>
  <c r="G34" i="2"/>
  <c r="K34" i="2" s="1"/>
  <c r="G35" i="2"/>
  <c r="K35" i="2" s="1"/>
  <c r="F37" i="2"/>
  <c r="H37" i="2"/>
  <c r="L37" i="2" s="1"/>
  <c r="G36" i="2"/>
  <c r="K36" i="2" s="1"/>
  <c r="G37" i="2"/>
  <c r="I37" i="2"/>
  <c r="M37" i="2" s="1"/>
  <c r="J38" i="2"/>
  <c r="M13" i="2" l="1"/>
  <c r="Q13" i="2" s="1"/>
  <c r="B48" i="1" s="1"/>
  <c r="K13" i="2"/>
  <c r="J12" i="2"/>
  <c r="L12" i="2"/>
  <c r="P12" i="2" s="1"/>
  <c r="C47" i="1" s="1"/>
  <c r="L3" i="2"/>
  <c r="P3" i="2" s="1"/>
  <c r="C39" i="1" s="1"/>
  <c r="J3" i="2"/>
  <c r="M5" i="2"/>
  <c r="Q5" i="2" s="1"/>
  <c r="B41" i="1" s="1"/>
  <c r="K5" i="2"/>
  <c r="M2" i="2"/>
  <c r="K2" i="2"/>
  <c r="K11" i="2"/>
  <c r="M11" i="2"/>
  <c r="Q11" i="2" s="1"/>
  <c r="B46" i="1" s="1"/>
  <c r="J9" i="2"/>
  <c r="L9" i="2"/>
  <c r="P9" i="2" s="1"/>
  <c r="C44" i="1" s="1"/>
  <c r="J10" i="2"/>
  <c r="L10" i="2"/>
  <c r="P10" i="2" s="1"/>
  <c r="C45" i="1" s="1"/>
  <c r="K3" i="2"/>
  <c r="M3" i="2"/>
  <c r="Q3" i="2" s="1"/>
  <c r="B39" i="1" s="1"/>
  <c r="L5" i="2"/>
  <c r="P5" i="2" s="1"/>
  <c r="C41" i="1" s="1"/>
  <c r="J5" i="2"/>
  <c r="J6" i="2"/>
  <c r="L6" i="2"/>
  <c r="P6" i="2" s="1"/>
  <c r="C42" i="1" s="1"/>
  <c r="K4" i="2"/>
  <c r="M4" i="2"/>
  <c r="Q4" i="2" s="1"/>
  <c r="B40" i="1" s="1"/>
  <c r="J11" i="2"/>
  <c r="L11" i="2"/>
  <c r="P11" i="2" s="1"/>
  <c r="C46" i="1" s="1"/>
  <c r="M7" i="2"/>
  <c r="Q7" i="2" s="1"/>
  <c r="B43" i="1" s="1"/>
  <c r="K7" i="2"/>
  <c r="M12" i="2"/>
  <c r="Q12" i="2" s="1"/>
  <c r="B47" i="1" s="1"/>
  <c r="K12" i="2"/>
  <c r="J7" i="2"/>
  <c r="L7" i="2"/>
  <c r="P7" i="2" s="1"/>
  <c r="C43" i="1" s="1"/>
  <c r="K6" i="2"/>
  <c r="M6" i="2"/>
  <c r="Q6" i="2" s="1"/>
  <c r="B42" i="1" s="1"/>
  <c r="L2" i="2"/>
  <c r="J2" i="2"/>
  <c r="M10" i="2"/>
  <c r="Q10" i="2" s="1"/>
  <c r="B45" i="1" s="1"/>
  <c r="K10" i="2"/>
  <c r="J4" i="2"/>
  <c r="L4" i="2"/>
  <c r="P4" i="2" s="1"/>
  <c r="C40" i="1" s="1"/>
  <c r="J13" i="2"/>
  <c r="L13" i="2"/>
  <c r="P13" i="2" s="1"/>
  <c r="C48" i="1" s="1"/>
  <c r="K9" i="2"/>
  <c r="M9" i="2"/>
  <c r="Q9" i="2" s="1"/>
  <c r="B44" i="1" s="1"/>
  <c r="J34" i="2"/>
  <c r="J36" i="2"/>
  <c r="J37" i="2"/>
  <c r="K37" i="2"/>
  <c r="K39" i="2" s="1"/>
  <c r="L28" i="2" s="1"/>
  <c r="N7" i="2" l="1"/>
  <c r="O4" i="2"/>
  <c r="N10" i="2"/>
  <c r="O11" i="2"/>
  <c r="N4" i="2"/>
  <c r="N12" i="2"/>
  <c r="O9" i="2"/>
  <c r="O10" i="2"/>
  <c r="O12" i="2"/>
  <c r="O2" i="2"/>
  <c r="N3" i="2"/>
  <c r="O13" i="2"/>
  <c r="N2" i="2"/>
  <c r="O7" i="2"/>
  <c r="N5" i="2"/>
  <c r="O5" i="2"/>
  <c r="N13" i="2"/>
  <c r="O6" i="2"/>
  <c r="N11" i="2"/>
  <c r="N6" i="2"/>
  <c r="O3" i="2"/>
  <c r="N9" i="2"/>
  <c r="J39" i="2"/>
  <c r="L27" i="2" s="1"/>
  <c r="O14" i="2" l="1"/>
  <c r="O15" i="2" s="1"/>
  <c r="Q2" i="2" s="1"/>
  <c r="B38" i="1" s="1"/>
  <c r="N14" i="2"/>
  <c r="N15" i="2" s="1"/>
  <c r="P2" i="2" s="1"/>
  <c r="C38" i="1" s="1"/>
  <c r="B49" i="1" l="1"/>
</calcChain>
</file>

<file path=xl/sharedStrings.xml><?xml version="1.0" encoding="utf-8"?>
<sst xmlns="http://schemas.openxmlformats.org/spreadsheetml/2006/main" count="98" uniqueCount="71">
  <si>
    <t>White</t>
  </si>
  <si>
    <t>American Indian/Alaska Native</t>
  </si>
  <si>
    <t>Asian</t>
  </si>
  <si>
    <t>Native Hawiian/Other Pacific Islander</t>
  </si>
  <si>
    <t>Black/African American</t>
  </si>
  <si>
    <t>White and Black/African American</t>
  </si>
  <si>
    <t>White and American Indian/Alaska Native</t>
  </si>
  <si>
    <t>White and Asian</t>
  </si>
  <si>
    <t>Black/African American and American Indian/Alaska Native</t>
  </si>
  <si>
    <t>Some Other Race</t>
  </si>
  <si>
    <t>Hispanic or Latino</t>
  </si>
  <si>
    <t>Not Hispanic or Latino</t>
  </si>
  <si>
    <t>DP05 Date for Census Georgraphic Area</t>
  </si>
  <si>
    <t>Enter Total Beneficiaries:</t>
  </si>
  <si>
    <t>Hispanic</t>
  </si>
  <si>
    <t>Non-Hispanic</t>
  </si>
  <si>
    <t>American Indian/Alaska Native alone</t>
  </si>
  <si>
    <t>White alone</t>
  </si>
  <si>
    <t>Black/African American alone</t>
  </si>
  <si>
    <t>Asian Alone</t>
  </si>
  <si>
    <t>Native Hawiian/Other Pacific Islander alone</t>
  </si>
  <si>
    <t>Some Other Race alone</t>
  </si>
  <si>
    <t>Two or More Races alone</t>
  </si>
  <si>
    <t>ENTER DATA HERE</t>
  </si>
  <si>
    <t>One Race</t>
  </si>
  <si>
    <t>Two or more races</t>
  </si>
  <si>
    <t>Hispanic or Latino and Race</t>
  </si>
  <si>
    <t>Enter Number of Project Beneficiaries:</t>
  </si>
  <si>
    <t>Race and Ethnicity of Project Beneficiaries</t>
  </si>
  <si>
    <t>ENTER DP05 DATA HERE</t>
  </si>
  <si>
    <t>White:</t>
  </si>
  <si>
    <t>Asian:</t>
  </si>
  <si>
    <t>Some Other Race:</t>
  </si>
  <si>
    <t>Not Hispanic or Latino:</t>
  </si>
  <si>
    <t>Two or more races:</t>
  </si>
  <si>
    <t xml:space="preserve">    -White and Asian:</t>
  </si>
  <si>
    <t>Hispanic or Latino (of any race):</t>
  </si>
  <si>
    <t xml:space="preserve">    -White alone:</t>
  </si>
  <si>
    <t>Black or African American:</t>
  </si>
  <si>
    <t>American Indian and Alaska Native:</t>
  </si>
  <si>
    <t>Native Hawiian and Other Pacific Islander:</t>
  </si>
  <si>
    <t xml:space="preserve">    -White and Black or African American:</t>
  </si>
  <si>
    <t xml:space="preserve">    -White and American Indian and Alaska Native:</t>
  </si>
  <si>
    <t xml:space="preserve">    -Black or African American and American Indian and Alaska Native:</t>
  </si>
  <si>
    <t xml:space="preserve">    -Black or African American alone:</t>
  </si>
  <si>
    <t xml:space="preserve">    -American Indian and Alaska Native alone:</t>
  </si>
  <si>
    <t xml:space="preserve">    -Asian alone:</t>
  </si>
  <si>
    <t xml:space="preserve">    -Native Hawiian and Other Pacific Islander alone:</t>
  </si>
  <si>
    <t xml:space="preserve">    -Some other race alone:</t>
  </si>
  <si>
    <t xml:space="preserve">    -Two or more races:</t>
  </si>
  <si>
    <t>Two ore more race (other)</t>
  </si>
  <si>
    <t>Two or more race (other)</t>
  </si>
  <si>
    <t>Total:</t>
  </si>
  <si>
    <t>Other multi racial</t>
  </si>
  <si>
    <t>APPLICANT:</t>
  </si>
  <si>
    <t>% of Whole Pop</t>
  </si>
  <si>
    <t>Bene*% of Pop</t>
  </si>
  <si>
    <t>Round Bene*% of POP</t>
  </si>
  <si>
    <t>TxCDBG RACE AND ETHNICITY / GENDER CALCULATOR</t>
  </si>
  <si>
    <t>Sex and Age</t>
  </si>
  <si>
    <t>Male</t>
  </si>
  <si>
    <t>Male:</t>
  </si>
  <si>
    <t>Female:</t>
  </si>
  <si>
    <t>Gender of Project Beneficiaries</t>
  </si>
  <si>
    <t>Female</t>
  </si>
  <si>
    <t>male</t>
  </si>
  <si>
    <t>female</t>
  </si>
  <si>
    <t xml:space="preserve">    City Applicants: Enter city-wide data as refected on Table DP05</t>
  </si>
  <si>
    <t xml:space="preserve">    County Applicants: Enter census tract data as reflected on Table DP05</t>
  </si>
  <si>
    <t>INSTRUCTIONS AND DATA SOURCE</t>
  </si>
  <si>
    <t xml:space="preserve">    Data Source: Most Recent ACS 5-year Est. - Table DP05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</si>
</sst>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0" fillId="0" borderId="0" xfId="0" applyBorder="1"/>
    <xf numFmtId="0" fontId="4" fillId="3" borderId="23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/>
    <xf numFmtId="0" fontId="0" fillId="0" borderId="2" xfId="0" applyBorder="1"/>
    <xf numFmtId="0" fontId="0" fillId="0" borderId="21" xfId="0" applyBorder="1"/>
    <xf numFmtId="0" fontId="0" fillId="0" borderId="2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2" fillId="2" borderId="21" xfId="0" applyFont="1" applyFill="1" applyBorder="1" applyAlignment="1">
      <alignment horizontal="left"/>
    </xf>
    <xf numFmtId="0" fontId="4" fillId="3" borderId="26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5" fillId="2" borderId="25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zoomScale="85" zoomScaleNormal="85" zoomScalePageLayoutView="85" workbookViewId="0">
      <selection activeCell="C4" sqref="C4"/>
    </sheetView>
  </sheetViews>
  <sheetFormatPr defaultColWidth="0" defaultRowHeight="15.75" zeroHeight="1" x14ac:dyDescent="0.25"/>
  <cols>
    <col min="1" max="1" width="63.5703125" style="11" bestFit="1" customWidth="1"/>
    <col min="2" max="2" width="16.7109375" style="12" customWidth="1"/>
    <col min="3" max="3" width="17.85546875" style="12" customWidth="1"/>
    <col min="4" max="4" width="1.140625" style="25" customWidth="1"/>
    <col min="5" max="16384" width="9.140625" style="25" hidden="1"/>
  </cols>
  <sheetData>
    <row r="1" spans="1:3" customFormat="1" ht="21" thickBot="1" x14ac:dyDescent="0.35">
      <c r="A1" s="57" t="s">
        <v>58</v>
      </c>
      <c r="B1" s="58"/>
      <c r="C1" s="59"/>
    </row>
    <row r="2" spans="1:3" customFormat="1" ht="15" customHeight="1" x14ac:dyDescent="0.25">
      <c r="A2" s="60" t="s">
        <v>69</v>
      </c>
      <c r="B2" s="61"/>
      <c r="C2" s="62"/>
    </row>
    <row r="3" spans="1:3" customFormat="1" ht="15" customHeight="1" x14ac:dyDescent="0.25">
      <c r="A3" s="48" t="s">
        <v>70</v>
      </c>
      <c r="B3" s="49"/>
      <c r="C3" s="50"/>
    </row>
    <row r="4" spans="1:3" customFormat="1" ht="15" customHeight="1" x14ac:dyDescent="0.25">
      <c r="A4" s="51" t="s">
        <v>67</v>
      </c>
      <c r="B4" s="52"/>
      <c r="C4" s="53"/>
    </row>
    <row r="5" spans="1:3" customFormat="1" ht="15" customHeight="1" thickBot="1" x14ac:dyDescent="0.3">
      <c r="A5" s="54" t="s">
        <v>68</v>
      </c>
      <c r="B5" s="55"/>
      <c r="C5" s="56"/>
    </row>
    <row r="6" spans="1:3" customFormat="1" ht="18" customHeight="1" thickBot="1" x14ac:dyDescent="0.3">
      <c r="A6" s="17" t="s">
        <v>54</v>
      </c>
      <c r="B6" s="67"/>
      <c r="C6" s="68"/>
    </row>
    <row r="7" spans="1:3" customFormat="1" ht="16.5" thickBot="1" x14ac:dyDescent="0.3">
      <c r="A7" s="44" t="s">
        <v>59</v>
      </c>
      <c r="B7" s="69" t="s">
        <v>29</v>
      </c>
      <c r="C7" s="70"/>
    </row>
    <row r="8" spans="1:3" customFormat="1" x14ac:dyDescent="0.25">
      <c r="A8" s="45" t="s">
        <v>61</v>
      </c>
      <c r="B8" s="87"/>
      <c r="C8" s="88"/>
    </row>
    <row r="9" spans="1:3" customFormat="1" ht="16.5" thickBot="1" x14ac:dyDescent="0.3">
      <c r="A9" s="46" t="s">
        <v>62</v>
      </c>
      <c r="B9" s="89"/>
      <c r="C9" s="90"/>
    </row>
    <row r="10" spans="1:3" customFormat="1" ht="16.5" thickBot="1" x14ac:dyDescent="0.3">
      <c r="A10" s="73" t="s">
        <v>24</v>
      </c>
      <c r="B10" s="74"/>
      <c r="C10" s="75"/>
    </row>
    <row r="11" spans="1:3" customFormat="1" x14ac:dyDescent="0.25">
      <c r="A11" s="27" t="s">
        <v>30</v>
      </c>
      <c r="B11" s="80"/>
      <c r="C11" s="81"/>
    </row>
    <row r="12" spans="1:3" customFormat="1" x14ac:dyDescent="0.25">
      <c r="A12" s="28" t="s">
        <v>38</v>
      </c>
      <c r="B12" s="63"/>
      <c r="C12" s="64"/>
    </row>
    <row r="13" spans="1:3" customFormat="1" x14ac:dyDescent="0.25">
      <c r="A13" s="28" t="s">
        <v>39</v>
      </c>
      <c r="B13" s="63"/>
      <c r="C13" s="64"/>
    </row>
    <row r="14" spans="1:3" customFormat="1" x14ac:dyDescent="0.25">
      <c r="A14" s="28" t="s">
        <v>31</v>
      </c>
      <c r="B14" s="63"/>
      <c r="C14" s="64"/>
    </row>
    <row r="15" spans="1:3" customFormat="1" x14ac:dyDescent="0.25">
      <c r="A15" s="28" t="s">
        <v>40</v>
      </c>
      <c r="B15" s="63"/>
      <c r="C15" s="64"/>
    </row>
    <row r="16" spans="1:3" customFormat="1" x14ac:dyDescent="0.25">
      <c r="A16" s="28" t="s">
        <v>32</v>
      </c>
      <c r="B16" s="63"/>
      <c r="C16" s="64"/>
    </row>
    <row r="17" spans="1:3" customFormat="1" x14ac:dyDescent="0.25">
      <c r="A17" s="28" t="s">
        <v>34</v>
      </c>
      <c r="B17" s="63"/>
      <c r="C17" s="64"/>
    </row>
    <row r="18" spans="1:3" customFormat="1" x14ac:dyDescent="0.25">
      <c r="A18" s="28" t="s">
        <v>41</v>
      </c>
      <c r="B18" s="63"/>
      <c r="C18" s="64"/>
    </row>
    <row r="19" spans="1:3" customFormat="1" x14ac:dyDescent="0.25">
      <c r="A19" s="28" t="s">
        <v>42</v>
      </c>
      <c r="B19" s="63"/>
      <c r="C19" s="64"/>
    </row>
    <row r="20" spans="1:3" customFormat="1" x14ac:dyDescent="0.25">
      <c r="A20" s="28" t="s">
        <v>35</v>
      </c>
      <c r="B20" s="63"/>
      <c r="C20" s="64"/>
    </row>
    <row r="21" spans="1:3" customFormat="1" ht="16.5" thickBot="1" x14ac:dyDescent="0.3">
      <c r="A21" s="28" t="s">
        <v>43</v>
      </c>
      <c r="B21" s="65"/>
      <c r="C21" s="66"/>
    </row>
    <row r="22" spans="1:3" customFormat="1" ht="16.5" thickBot="1" x14ac:dyDescent="0.3">
      <c r="A22" s="73" t="s">
        <v>26</v>
      </c>
      <c r="B22" s="76"/>
      <c r="C22" s="77"/>
    </row>
    <row r="23" spans="1:3" customFormat="1" x14ac:dyDescent="0.25">
      <c r="A23" s="26" t="s">
        <v>36</v>
      </c>
      <c r="B23" s="80"/>
      <c r="C23" s="81"/>
    </row>
    <row r="24" spans="1:3" customFormat="1" x14ac:dyDescent="0.25">
      <c r="A24" s="14" t="s">
        <v>33</v>
      </c>
      <c r="B24" s="63"/>
      <c r="C24" s="64"/>
    </row>
    <row r="25" spans="1:3" customFormat="1" x14ac:dyDescent="0.25">
      <c r="A25" s="14" t="s">
        <v>37</v>
      </c>
      <c r="B25" s="63"/>
      <c r="C25" s="64"/>
    </row>
    <row r="26" spans="1:3" customFormat="1" x14ac:dyDescent="0.25">
      <c r="A26" s="14" t="s">
        <v>44</v>
      </c>
      <c r="B26" s="63"/>
      <c r="C26" s="64"/>
    </row>
    <row r="27" spans="1:3" customFormat="1" x14ac:dyDescent="0.25">
      <c r="A27" s="14" t="s">
        <v>45</v>
      </c>
      <c r="B27" s="63"/>
      <c r="C27" s="64"/>
    </row>
    <row r="28" spans="1:3" customFormat="1" x14ac:dyDescent="0.25">
      <c r="A28" s="14" t="s">
        <v>46</v>
      </c>
      <c r="B28" s="63"/>
      <c r="C28" s="64"/>
    </row>
    <row r="29" spans="1:3" customFormat="1" x14ac:dyDescent="0.25">
      <c r="A29" s="14" t="s">
        <v>47</v>
      </c>
      <c r="B29" s="63"/>
      <c r="C29" s="64"/>
    </row>
    <row r="30" spans="1:3" customFormat="1" x14ac:dyDescent="0.25">
      <c r="A30" s="14" t="s">
        <v>48</v>
      </c>
      <c r="B30" s="63"/>
      <c r="C30" s="64"/>
    </row>
    <row r="31" spans="1:3" customFormat="1" ht="16.5" thickBot="1" x14ac:dyDescent="0.3">
      <c r="A31" s="15" t="s">
        <v>49</v>
      </c>
      <c r="B31" s="65"/>
      <c r="C31" s="66"/>
    </row>
    <row r="32" spans="1:3" customFormat="1" ht="16.5" thickBot="1" x14ac:dyDescent="0.3">
      <c r="A32" s="23"/>
      <c r="B32" s="12"/>
      <c r="C32" s="24"/>
    </row>
    <row r="33" spans="1:3" customFormat="1" ht="16.5" thickBot="1" x14ac:dyDescent="0.3">
      <c r="A33" s="18" t="s">
        <v>27</v>
      </c>
      <c r="B33" s="78"/>
      <c r="C33" s="79"/>
    </row>
    <row r="34" spans="1:3" customFormat="1" x14ac:dyDescent="0.25">
      <c r="A34" s="84" t="s">
        <v>63</v>
      </c>
      <c r="B34" s="85"/>
      <c r="C34" s="86"/>
    </row>
    <row r="35" spans="1:3" customFormat="1" x14ac:dyDescent="0.25">
      <c r="A35" s="16" t="s">
        <v>60</v>
      </c>
      <c r="B35" s="82">
        <f>IFERROR(Sheet2!G40,0)</f>
        <v>0</v>
      </c>
      <c r="C35" s="83"/>
    </row>
    <row r="36" spans="1:3" customFormat="1" ht="16.5" thickBot="1" x14ac:dyDescent="0.3">
      <c r="A36" s="47" t="s">
        <v>64</v>
      </c>
      <c r="B36" s="82">
        <f>IFERROR(Sheet2!G41,0)</f>
        <v>0</v>
      </c>
      <c r="C36" s="83"/>
    </row>
    <row r="37" spans="1:3" customFormat="1" x14ac:dyDescent="0.25">
      <c r="A37" s="19" t="s">
        <v>28</v>
      </c>
      <c r="B37" s="20" t="s">
        <v>14</v>
      </c>
      <c r="C37" s="21" t="s">
        <v>15</v>
      </c>
    </row>
    <row r="38" spans="1:3" customFormat="1" x14ac:dyDescent="0.25">
      <c r="A38" s="16" t="s">
        <v>0</v>
      </c>
      <c r="B38" s="13">
        <f>IFERROR(Sheet2!Q2,0)</f>
        <v>0</v>
      </c>
      <c r="C38" s="13">
        <f>IFERROR(Sheet2!P2,0)</f>
        <v>0</v>
      </c>
    </row>
    <row r="39" spans="1:3" customFormat="1" x14ac:dyDescent="0.25">
      <c r="A39" s="16" t="s">
        <v>4</v>
      </c>
      <c r="B39" s="13">
        <f>IFERROR(Sheet2!Q3,0)</f>
        <v>0</v>
      </c>
      <c r="C39" s="13">
        <f>IFERROR(Sheet2!P3,0)</f>
        <v>0</v>
      </c>
    </row>
    <row r="40" spans="1:3" customFormat="1" x14ac:dyDescent="0.25">
      <c r="A40" s="16" t="s">
        <v>1</v>
      </c>
      <c r="B40" s="13">
        <f>IFERROR(Sheet2!Q4,0)</f>
        <v>0</v>
      </c>
      <c r="C40" s="13">
        <f>IFERROR(Sheet2!P4,0)</f>
        <v>0</v>
      </c>
    </row>
    <row r="41" spans="1:3" customFormat="1" x14ac:dyDescent="0.25">
      <c r="A41" s="16" t="s">
        <v>2</v>
      </c>
      <c r="B41" s="13">
        <f>IFERROR(Sheet2!Q5,0)</f>
        <v>0</v>
      </c>
      <c r="C41" s="13">
        <f>IFERROR(Sheet2!P5,0)</f>
        <v>0</v>
      </c>
    </row>
    <row r="42" spans="1:3" customFormat="1" x14ac:dyDescent="0.25">
      <c r="A42" s="16" t="s">
        <v>3</v>
      </c>
      <c r="B42" s="13">
        <f>IFERROR(Sheet2!Q6,0)</f>
        <v>0</v>
      </c>
      <c r="C42" s="13">
        <f>IFERROR(Sheet2!P6,0)</f>
        <v>0</v>
      </c>
    </row>
    <row r="43" spans="1:3" customFormat="1" x14ac:dyDescent="0.25">
      <c r="A43" s="16" t="s">
        <v>9</v>
      </c>
      <c r="B43" s="13">
        <f>IFERROR(Sheet2!Q7,0)</f>
        <v>0</v>
      </c>
      <c r="C43" s="13">
        <f>IFERROR(Sheet2!P7,0)</f>
        <v>0</v>
      </c>
    </row>
    <row r="44" spans="1:3" customFormat="1" x14ac:dyDescent="0.25">
      <c r="A44" s="16" t="s">
        <v>5</v>
      </c>
      <c r="B44" s="13">
        <f>IFERROR(Sheet2!Q9,0)</f>
        <v>0</v>
      </c>
      <c r="C44" s="13">
        <f>IFERROR(Sheet2!P9,0)</f>
        <v>0</v>
      </c>
    </row>
    <row r="45" spans="1:3" customFormat="1" x14ac:dyDescent="0.25">
      <c r="A45" s="16" t="s">
        <v>6</v>
      </c>
      <c r="B45" s="13">
        <f>IFERROR(Sheet2!Q10,0)</f>
        <v>0</v>
      </c>
      <c r="C45" s="13">
        <f>IFERROR(Sheet2!P10,0)</f>
        <v>0</v>
      </c>
    </row>
    <row r="46" spans="1:3" customFormat="1" x14ac:dyDescent="0.25">
      <c r="A46" s="16" t="s">
        <v>7</v>
      </c>
      <c r="B46" s="13">
        <f>IFERROR(Sheet2!Q11,0)</f>
        <v>0</v>
      </c>
      <c r="C46" s="13">
        <f>IFERROR(Sheet2!P11,0)</f>
        <v>0</v>
      </c>
    </row>
    <row r="47" spans="1:3" customFormat="1" x14ac:dyDescent="0.25">
      <c r="A47" s="16" t="s">
        <v>8</v>
      </c>
      <c r="B47" s="13">
        <f>IFERROR(Sheet2!Q12,0)</f>
        <v>0</v>
      </c>
      <c r="C47" s="13">
        <f>IFERROR(Sheet2!P12,0)</f>
        <v>0</v>
      </c>
    </row>
    <row r="48" spans="1:3" customFormat="1" x14ac:dyDescent="0.25">
      <c r="A48" s="16" t="s">
        <v>53</v>
      </c>
      <c r="B48" s="13">
        <f>IFERROR(Sheet2!Q13,0)</f>
        <v>0</v>
      </c>
      <c r="C48" s="13">
        <f>IFERROR(Sheet2!P13,0)</f>
        <v>0</v>
      </c>
    </row>
    <row r="49" spans="1:3" customFormat="1" ht="15.75" customHeight="1" thickBot="1" x14ac:dyDescent="0.3">
      <c r="A49" s="22" t="s">
        <v>52</v>
      </c>
      <c r="B49" s="71">
        <f>SUM(B38:C48)</f>
        <v>0</v>
      </c>
      <c r="C49" s="72"/>
    </row>
    <row r="50" spans="1:3" hidden="1" x14ac:dyDescent="0.25"/>
    <row r="51" spans="1:3" ht="10.5" customHeight="1" x14ac:dyDescent="0.25"/>
    <row r="52" spans="1:3" hidden="1" x14ac:dyDescent="0.25"/>
    <row r="53" spans="1:3" hidden="1" x14ac:dyDescent="0.25"/>
    <row r="54" spans="1:3" hidden="1" x14ac:dyDescent="0.25"/>
  </sheetData>
  <sheetProtection password="E50F" sheet="1" objects="1" scenarios="1"/>
  <mergeCells count="33">
    <mergeCell ref="B8:C8"/>
    <mergeCell ref="B9:C9"/>
    <mergeCell ref="B29:C29"/>
    <mergeCell ref="B49:C49"/>
    <mergeCell ref="A10:C10"/>
    <mergeCell ref="A22:C22"/>
    <mergeCell ref="B31:C31"/>
    <mergeCell ref="B33:C33"/>
    <mergeCell ref="B17:C17"/>
    <mergeCell ref="B23:C23"/>
    <mergeCell ref="B25:C25"/>
    <mergeCell ref="B24:C24"/>
    <mergeCell ref="B26:C26"/>
    <mergeCell ref="B35:C35"/>
    <mergeCell ref="B36:C36"/>
    <mergeCell ref="B11:C11"/>
    <mergeCell ref="A34:C34"/>
    <mergeCell ref="A1:C1"/>
    <mergeCell ref="A2:C2"/>
    <mergeCell ref="B30:C30"/>
    <mergeCell ref="B13:C13"/>
    <mergeCell ref="B14:C14"/>
    <mergeCell ref="B15:C15"/>
    <mergeCell ref="B16:C16"/>
    <mergeCell ref="B20:C20"/>
    <mergeCell ref="B21:C21"/>
    <mergeCell ref="B18:C18"/>
    <mergeCell ref="B19:C19"/>
    <mergeCell ref="B28:C28"/>
    <mergeCell ref="B12:C12"/>
    <mergeCell ref="B27:C27"/>
    <mergeCell ref="B6:C6"/>
    <mergeCell ref="B7:C7"/>
  </mergeCells>
  <printOptions horizontalCentered="1" verticalCentered="1"/>
  <pageMargins left="0.25" right="0.25" top="0.25" bottom="0.25" header="0.3" footer="0.3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D14" sqref="D14"/>
    </sheetView>
  </sheetViews>
  <sheetFormatPr defaultRowHeight="15" x14ac:dyDescent="0.25"/>
  <cols>
    <col min="1" max="1" width="54.5703125" style="1" bestFit="1" customWidth="1"/>
    <col min="2" max="2" width="16.5703125" style="5" bestFit="1" customWidth="1"/>
    <col min="3" max="3" width="15.85546875" style="5" customWidth="1"/>
    <col min="4" max="4" width="14.5703125" style="5" customWidth="1"/>
    <col min="5" max="5" width="12" bestFit="1" customWidth="1"/>
    <col min="6" max="6" width="13.5703125" customWidth="1"/>
    <col min="7" max="7" width="13.85546875" customWidth="1"/>
    <col min="8" max="8" width="11" customWidth="1"/>
    <col min="9" max="9" width="10.7109375" customWidth="1"/>
    <col min="11" max="11" width="10.7109375" customWidth="1"/>
  </cols>
  <sheetData>
    <row r="1" spans="1:17" x14ac:dyDescent="0.25">
      <c r="A1" s="2" t="s">
        <v>12</v>
      </c>
      <c r="B1" s="29" t="s">
        <v>23</v>
      </c>
      <c r="C1" s="31" t="s">
        <v>15</v>
      </c>
      <c r="D1" s="32" t="s">
        <v>14</v>
      </c>
      <c r="F1" s="31" t="s">
        <v>15</v>
      </c>
      <c r="G1" s="32" t="s">
        <v>14</v>
      </c>
      <c r="H1" s="91" t="s">
        <v>55</v>
      </c>
      <c r="I1" s="92"/>
      <c r="J1" s="92" t="s">
        <v>56</v>
      </c>
      <c r="K1" s="92"/>
      <c r="L1" s="92" t="s">
        <v>57</v>
      </c>
      <c r="M1" s="92"/>
    </row>
    <row r="2" spans="1:17" x14ac:dyDescent="0.25">
      <c r="A2" s="3" t="s">
        <v>0</v>
      </c>
      <c r="B2" s="30">
        <f>'R&amp;E '!B11</f>
        <v>0</v>
      </c>
      <c r="C2" s="33">
        <f t="shared" ref="C2:C8" si="0">B16</f>
        <v>0</v>
      </c>
      <c r="D2" s="34">
        <f>IF(B2&gt;C2,B2-C2,C2-B2)</f>
        <v>0</v>
      </c>
      <c r="F2" s="39">
        <f>C2</f>
        <v>0</v>
      </c>
      <c r="G2" s="40">
        <f t="shared" ref="G2:G7" si="1">D2</f>
        <v>0</v>
      </c>
      <c r="H2" t="e">
        <f>F2/SUM($F$2:$G$13)</f>
        <v>#DIV/0!</v>
      </c>
      <c r="I2" t="e">
        <f t="shared" ref="I2:I13" si="2">G2/SUM($F$2:$G$13)</f>
        <v>#DIV/0!</v>
      </c>
      <c r="J2" t="e">
        <f>$B$24*H2</f>
        <v>#DIV/0!</v>
      </c>
      <c r="K2" t="e">
        <f t="shared" ref="K2:K7" si="3">$B$24*I2</f>
        <v>#DIV/0!</v>
      </c>
      <c r="L2" t="e">
        <f>ROUND($B$24*H2,0)</f>
        <v>#DIV/0!</v>
      </c>
      <c r="M2" t="e">
        <f t="shared" ref="M2:M13" si="4">ROUND($B$24*I2,0)</f>
        <v>#DIV/0!</v>
      </c>
      <c r="N2" t="e">
        <f>J2-L2</f>
        <v>#DIV/0!</v>
      </c>
      <c r="O2" t="e">
        <f t="shared" ref="O2:O13" si="5">K2-M2</f>
        <v>#DIV/0!</v>
      </c>
      <c r="P2" t="e">
        <f>L2+N15</f>
        <v>#DIV/0!</v>
      </c>
      <c r="Q2" t="e">
        <f>M2+O15</f>
        <v>#DIV/0!</v>
      </c>
    </row>
    <row r="3" spans="1:17" x14ac:dyDescent="0.25">
      <c r="A3" s="3" t="s">
        <v>4</v>
      </c>
      <c r="B3" s="30">
        <f>'R&amp;E '!B12</f>
        <v>0</v>
      </c>
      <c r="C3" s="33">
        <f t="shared" si="0"/>
        <v>0</v>
      </c>
      <c r="D3" s="34">
        <f t="shared" ref="D3:D8" si="6">IF(B3&gt;C3,B3-C3,C3-B3)</f>
        <v>0</v>
      </c>
      <c r="F3" s="39">
        <f t="shared" ref="F3:F7" si="7">C3</f>
        <v>0</v>
      </c>
      <c r="G3" s="40">
        <f t="shared" si="1"/>
        <v>0</v>
      </c>
      <c r="H3" t="e">
        <f t="shared" ref="H3:H13" si="8">F3/SUM($F$2:$G$13)</f>
        <v>#DIV/0!</v>
      </c>
      <c r="I3" t="e">
        <f t="shared" si="2"/>
        <v>#DIV/0!</v>
      </c>
      <c r="J3" t="e">
        <f t="shared" ref="J3:J7" si="9">$B$24*H3</f>
        <v>#DIV/0!</v>
      </c>
      <c r="K3" t="e">
        <f t="shared" si="3"/>
        <v>#DIV/0!</v>
      </c>
      <c r="L3" t="e">
        <f t="shared" ref="L3:L13" si="10">ROUND($B$24*H3,0)</f>
        <v>#DIV/0!</v>
      </c>
      <c r="M3" t="e">
        <f t="shared" si="4"/>
        <v>#DIV/0!</v>
      </c>
      <c r="N3" t="e">
        <f t="shared" ref="N3:N13" si="11">J3-L3</f>
        <v>#DIV/0!</v>
      </c>
      <c r="O3" t="e">
        <f t="shared" si="5"/>
        <v>#DIV/0!</v>
      </c>
      <c r="P3" t="e">
        <f>L3</f>
        <v>#DIV/0!</v>
      </c>
      <c r="Q3" t="e">
        <f t="shared" ref="Q3:Q13" si="12">M3</f>
        <v>#DIV/0!</v>
      </c>
    </row>
    <row r="4" spans="1:17" x14ac:dyDescent="0.25">
      <c r="A4" s="3" t="s">
        <v>1</v>
      </c>
      <c r="B4" s="30">
        <f>'R&amp;E '!B13</f>
        <v>0</v>
      </c>
      <c r="C4" s="33">
        <f t="shared" si="0"/>
        <v>0</v>
      </c>
      <c r="D4" s="34">
        <f t="shared" si="6"/>
        <v>0</v>
      </c>
      <c r="F4" s="39">
        <f t="shared" si="7"/>
        <v>0</v>
      </c>
      <c r="G4" s="40">
        <f t="shared" si="1"/>
        <v>0</v>
      </c>
      <c r="H4" t="e">
        <f t="shared" si="8"/>
        <v>#DIV/0!</v>
      </c>
      <c r="I4" t="e">
        <f t="shared" si="2"/>
        <v>#DIV/0!</v>
      </c>
      <c r="J4" t="e">
        <f t="shared" si="9"/>
        <v>#DIV/0!</v>
      </c>
      <c r="K4" t="e">
        <f t="shared" si="3"/>
        <v>#DIV/0!</v>
      </c>
      <c r="L4" t="e">
        <f t="shared" si="10"/>
        <v>#DIV/0!</v>
      </c>
      <c r="M4" t="e">
        <f t="shared" si="4"/>
        <v>#DIV/0!</v>
      </c>
      <c r="N4" t="e">
        <f t="shared" si="11"/>
        <v>#DIV/0!</v>
      </c>
      <c r="O4" t="e">
        <f t="shared" si="5"/>
        <v>#DIV/0!</v>
      </c>
      <c r="P4" t="e">
        <f t="shared" ref="P4:P13" si="13">L4</f>
        <v>#DIV/0!</v>
      </c>
      <c r="Q4" t="e">
        <f t="shared" si="12"/>
        <v>#DIV/0!</v>
      </c>
    </row>
    <row r="5" spans="1:17" x14ac:dyDescent="0.25">
      <c r="A5" s="3" t="s">
        <v>2</v>
      </c>
      <c r="B5" s="30">
        <f>'R&amp;E '!B14</f>
        <v>0</v>
      </c>
      <c r="C5" s="33">
        <f t="shared" si="0"/>
        <v>0</v>
      </c>
      <c r="D5" s="34">
        <f t="shared" si="6"/>
        <v>0</v>
      </c>
      <c r="F5" s="39">
        <f t="shared" si="7"/>
        <v>0</v>
      </c>
      <c r="G5" s="40">
        <f t="shared" si="1"/>
        <v>0</v>
      </c>
      <c r="H5" t="e">
        <f t="shared" si="8"/>
        <v>#DIV/0!</v>
      </c>
      <c r="I5" t="e">
        <f t="shared" si="2"/>
        <v>#DIV/0!</v>
      </c>
      <c r="J5" t="e">
        <f t="shared" si="9"/>
        <v>#DIV/0!</v>
      </c>
      <c r="K5" t="e">
        <f t="shared" si="3"/>
        <v>#DIV/0!</v>
      </c>
      <c r="L5" t="e">
        <f t="shared" si="10"/>
        <v>#DIV/0!</v>
      </c>
      <c r="M5" t="e">
        <f t="shared" si="4"/>
        <v>#DIV/0!</v>
      </c>
      <c r="N5" t="e">
        <f t="shared" si="11"/>
        <v>#DIV/0!</v>
      </c>
      <c r="O5" t="e">
        <f t="shared" si="5"/>
        <v>#DIV/0!</v>
      </c>
      <c r="P5" t="e">
        <f t="shared" si="13"/>
        <v>#DIV/0!</v>
      </c>
      <c r="Q5" t="e">
        <f t="shared" si="12"/>
        <v>#DIV/0!</v>
      </c>
    </row>
    <row r="6" spans="1:17" x14ac:dyDescent="0.25">
      <c r="A6" s="3" t="s">
        <v>3</v>
      </c>
      <c r="B6" s="30">
        <f>'R&amp;E '!B15</f>
        <v>0</v>
      </c>
      <c r="C6" s="33">
        <f t="shared" si="0"/>
        <v>0</v>
      </c>
      <c r="D6" s="34">
        <f t="shared" si="6"/>
        <v>0</v>
      </c>
      <c r="F6" s="39">
        <f t="shared" si="7"/>
        <v>0</v>
      </c>
      <c r="G6" s="40">
        <f t="shared" si="1"/>
        <v>0</v>
      </c>
      <c r="H6" t="e">
        <f t="shared" si="8"/>
        <v>#DIV/0!</v>
      </c>
      <c r="I6" t="e">
        <f t="shared" si="2"/>
        <v>#DIV/0!</v>
      </c>
      <c r="J6" t="e">
        <f t="shared" si="9"/>
        <v>#DIV/0!</v>
      </c>
      <c r="K6" t="e">
        <f t="shared" si="3"/>
        <v>#DIV/0!</v>
      </c>
      <c r="L6" t="e">
        <f t="shared" si="10"/>
        <v>#DIV/0!</v>
      </c>
      <c r="M6" t="e">
        <f t="shared" si="4"/>
        <v>#DIV/0!</v>
      </c>
      <c r="N6" t="e">
        <f t="shared" si="11"/>
        <v>#DIV/0!</v>
      </c>
      <c r="O6" t="e">
        <f t="shared" si="5"/>
        <v>#DIV/0!</v>
      </c>
      <c r="P6" t="e">
        <f t="shared" si="13"/>
        <v>#DIV/0!</v>
      </c>
      <c r="Q6" t="e">
        <f t="shared" si="12"/>
        <v>#DIV/0!</v>
      </c>
    </row>
    <row r="7" spans="1:17" ht="15.75" thickBot="1" x14ac:dyDescent="0.3">
      <c r="A7" s="3" t="s">
        <v>9</v>
      </c>
      <c r="B7" s="30">
        <f>'R&amp;E '!B16</f>
        <v>0</v>
      </c>
      <c r="C7" s="33">
        <f t="shared" si="0"/>
        <v>0</v>
      </c>
      <c r="D7" s="34">
        <f t="shared" si="6"/>
        <v>0</v>
      </c>
      <c r="F7" s="41">
        <f t="shared" si="7"/>
        <v>0</v>
      </c>
      <c r="G7" s="42">
        <f t="shared" si="1"/>
        <v>0</v>
      </c>
      <c r="H7" t="e">
        <f t="shared" si="8"/>
        <v>#DIV/0!</v>
      </c>
      <c r="I7" t="e">
        <f t="shared" si="2"/>
        <v>#DIV/0!</v>
      </c>
      <c r="J7" t="e">
        <f t="shared" si="9"/>
        <v>#DIV/0!</v>
      </c>
      <c r="K7" t="e">
        <f t="shared" si="3"/>
        <v>#DIV/0!</v>
      </c>
      <c r="L7" t="e">
        <f t="shared" si="10"/>
        <v>#DIV/0!</v>
      </c>
      <c r="M7" t="e">
        <f t="shared" si="4"/>
        <v>#DIV/0!</v>
      </c>
      <c r="N7" t="e">
        <f t="shared" si="11"/>
        <v>#DIV/0!</v>
      </c>
      <c r="O7" t="e">
        <f t="shared" si="5"/>
        <v>#DIV/0!</v>
      </c>
      <c r="P7" t="e">
        <f t="shared" si="13"/>
        <v>#DIV/0!</v>
      </c>
      <c r="Q7" t="e">
        <f t="shared" si="12"/>
        <v>#DIV/0!</v>
      </c>
    </row>
    <row r="8" spans="1:17" ht="15.75" thickBot="1" x14ac:dyDescent="0.3">
      <c r="A8" s="3" t="s">
        <v>25</v>
      </c>
      <c r="B8" s="30">
        <f>'R&amp;E '!B17</f>
        <v>0</v>
      </c>
      <c r="C8" s="35">
        <f t="shared" si="0"/>
        <v>0</v>
      </c>
      <c r="D8" s="36">
        <f t="shared" si="6"/>
        <v>0</v>
      </c>
    </row>
    <row r="9" spans="1:17" x14ac:dyDescent="0.25">
      <c r="A9" s="3" t="s">
        <v>5</v>
      </c>
      <c r="B9" s="4">
        <f>'R&amp;E '!B18</f>
        <v>0</v>
      </c>
      <c r="C9" s="5">
        <f>IFERROR($C$8*(B9/SUM($B$9:$B$13)),0)</f>
        <v>0</v>
      </c>
      <c r="D9" s="5">
        <f>IFERROR(ROUND($C$8*(B9/SUM($B$9:$B$13)),0),0)</f>
        <v>0</v>
      </c>
      <c r="E9">
        <f>C9-D9</f>
        <v>0</v>
      </c>
      <c r="F9" s="37">
        <f>D9+E14</f>
        <v>0</v>
      </c>
      <c r="G9" s="38">
        <f>IF(B9&gt;F9,B9-F9,F9-B9)</f>
        <v>0</v>
      </c>
      <c r="H9" t="e">
        <f t="shared" si="8"/>
        <v>#DIV/0!</v>
      </c>
      <c r="I9" t="e">
        <f t="shared" si="2"/>
        <v>#DIV/0!</v>
      </c>
      <c r="J9" t="e">
        <f t="shared" ref="J9:J13" si="14">$B$24*H9</f>
        <v>#DIV/0!</v>
      </c>
      <c r="K9" t="e">
        <f t="shared" ref="K9:K13" si="15">$B$24*I9</f>
        <v>#DIV/0!</v>
      </c>
      <c r="L9" t="e">
        <f t="shared" si="10"/>
        <v>#DIV/0!</v>
      </c>
      <c r="M9" t="e">
        <f t="shared" si="4"/>
        <v>#DIV/0!</v>
      </c>
      <c r="N9" t="e">
        <f t="shared" si="11"/>
        <v>#DIV/0!</v>
      </c>
      <c r="O9" t="e">
        <f t="shared" si="5"/>
        <v>#DIV/0!</v>
      </c>
      <c r="P9" t="e">
        <f t="shared" si="13"/>
        <v>#DIV/0!</v>
      </c>
      <c r="Q9" t="e">
        <f t="shared" si="12"/>
        <v>#DIV/0!</v>
      </c>
    </row>
    <row r="10" spans="1:17" x14ac:dyDescent="0.25">
      <c r="A10" s="3" t="s">
        <v>6</v>
      </c>
      <c r="B10" s="4">
        <f>'R&amp;E '!B19</f>
        <v>0</v>
      </c>
      <c r="C10" s="5">
        <f>IFERROR($C$8*(B10/SUM($B$9:$B$13)),0)</f>
        <v>0</v>
      </c>
      <c r="D10" s="5">
        <f>IFERROR(ROUND($C$8*(B10/SUM($B$9:$B$13)),0),0)</f>
        <v>0</v>
      </c>
      <c r="E10">
        <f t="shared" ref="E10:E13" si="16">C10-D10</f>
        <v>0</v>
      </c>
      <c r="F10" s="39">
        <f>D10</f>
        <v>0</v>
      </c>
      <c r="G10" s="40">
        <f t="shared" ref="G10:G13" si="17">IF(B10&gt;F10,B10-F10,F10-B10)</f>
        <v>0</v>
      </c>
      <c r="H10" t="e">
        <f t="shared" si="8"/>
        <v>#DIV/0!</v>
      </c>
      <c r="I10" t="e">
        <f t="shared" si="2"/>
        <v>#DIV/0!</v>
      </c>
      <c r="J10" t="e">
        <f t="shared" si="14"/>
        <v>#DIV/0!</v>
      </c>
      <c r="K10" t="e">
        <f t="shared" si="15"/>
        <v>#DIV/0!</v>
      </c>
      <c r="L10" t="e">
        <f t="shared" si="10"/>
        <v>#DIV/0!</v>
      </c>
      <c r="M10" t="e">
        <f t="shared" si="4"/>
        <v>#DIV/0!</v>
      </c>
      <c r="N10" t="e">
        <f t="shared" si="11"/>
        <v>#DIV/0!</v>
      </c>
      <c r="O10" t="e">
        <f t="shared" si="5"/>
        <v>#DIV/0!</v>
      </c>
      <c r="P10" t="e">
        <f t="shared" si="13"/>
        <v>#DIV/0!</v>
      </c>
      <c r="Q10" t="e">
        <f t="shared" si="12"/>
        <v>#DIV/0!</v>
      </c>
    </row>
    <row r="11" spans="1:17" x14ac:dyDescent="0.25">
      <c r="A11" s="3" t="s">
        <v>7</v>
      </c>
      <c r="B11" s="4">
        <f>'R&amp;E '!B20</f>
        <v>0</v>
      </c>
      <c r="C11" s="5">
        <f>IFERROR($C$8*(B11/SUM($B$9:$B$13)),)</f>
        <v>0</v>
      </c>
      <c r="D11" s="5">
        <f>IFERROR(ROUND($C$8*(B11/SUM($B$9:$B$13)),0),0)</f>
        <v>0</v>
      </c>
      <c r="E11">
        <f t="shared" si="16"/>
        <v>0</v>
      </c>
      <c r="F11" s="39">
        <f t="shared" ref="F11:F13" si="18">D11</f>
        <v>0</v>
      </c>
      <c r="G11" s="40">
        <f t="shared" si="17"/>
        <v>0</v>
      </c>
      <c r="H11" t="e">
        <f t="shared" si="8"/>
        <v>#DIV/0!</v>
      </c>
      <c r="I11" t="e">
        <f t="shared" si="2"/>
        <v>#DIV/0!</v>
      </c>
      <c r="J11" t="e">
        <f t="shared" si="14"/>
        <v>#DIV/0!</v>
      </c>
      <c r="K11" t="e">
        <f t="shared" si="15"/>
        <v>#DIV/0!</v>
      </c>
      <c r="L11" t="e">
        <f t="shared" si="10"/>
        <v>#DIV/0!</v>
      </c>
      <c r="M11" t="e">
        <f t="shared" si="4"/>
        <v>#DIV/0!</v>
      </c>
      <c r="N11" t="e">
        <f t="shared" si="11"/>
        <v>#DIV/0!</v>
      </c>
      <c r="O11" t="e">
        <f t="shared" si="5"/>
        <v>#DIV/0!</v>
      </c>
      <c r="P11" t="e">
        <f t="shared" si="13"/>
        <v>#DIV/0!</v>
      </c>
      <c r="Q11" t="e">
        <f t="shared" si="12"/>
        <v>#DIV/0!</v>
      </c>
    </row>
    <row r="12" spans="1:17" x14ac:dyDescent="0.25">
      <c r="A12" s="3" t="s">
        <v>8</v>
      </c>
      <c r="B12" s="4">
        <f>'R&amp;E '!B21</f>
        <v>0</v>
      </c>
      <c r="C12" s="5">
        <f>IFERROR($C$8*(B12/SUM($B$9:$B$13)),0)</f>
        <v>0</v>
      </c>
      <c r="D12" s="5">
        <f>IFERROR(ROUND($C$8*(B12/SUM($B$9:$B$13)),0),0)</f>
        <v>0</v>
      </c>
      <c r="E12">
        <f t="shared" si="16"/>
        <v>0</v>
      </c>
      <c r="F12" s="39">
        <f t="shared" si="18"/>
        <v>0</v>
      </c>
      <c r="G12" s="40">
        <f t="shared" si="17"/>
        <v>0</v>
      </c>
      <c r="H12" t="e">
        <f t="shared" si="8"/>
        <v>#DIV/0!</v>
      </c>
      <c r="I12" t="e">
        <f t="shared" si="2"/>
        <v>#DIV/0!</v>
      </c>
      <c r="J12" t="e">
        <f t="shared" si="14"/>
        <v>#DIV/0!</v>
      </c>
      <c r="K12" t="e">
        <f t="shared" si="15"/>
        <v>#DIV/0!</v>
      </c>
      <c r="L12" t="e">
        <f t="shared" si="10"/>
        <v>#DIV/0!</v>
      </c>
      <c r="M12" t="e">
        <f t="shared" si="4"/>
        <v>#DIV/0!</v>
      </c>
      <c r="N12" t="e">
        <f t="shared" si="11"/>
        <v>#DIV/0!</v>
      </c>
      <c r="O12" t="e">
        <f t="shared" si="5"/>
        <v>#DIV/0!</v>
      </c>
      <c r="P12" t="e">
        <f t="shared" si="13"/>
        <v>#DIV/0!</v>
      </c>
      <c r="Q12" t="e">
        <f t="shared" si="12"/>
        <v>#DIV/0!</v>
      </c>
    </row>
    <row r="13" spans="1:17" ht="15.75" thickBot="1" x14ac:dyDescent="0.3">
      <c r="A13" s="3" t="s">
        <v>50</v>
      </c>
      <c r="B13" s="4">
        <f>B8-SUM(B9:B12)</f>
        <v>0</v>
      </c>
      <c r="C13" s="5">
        <f>IFERROR($C$8*(B13/SUM($B$9:$B$13)),)</f>
        <v>0</v>
      </c>
      <c r="D13" s="5">
        <f>IFERROR(ROUND($C$8*(B13/SUM($B$9:$B$13)),0),0)</f>
        <v>0</v>
      </c>
      <c r="E13">
        <f t="shared" si="16"/>
        <v>0</v>
      </c>
      <c r="F13" s="41">
        <f t="shared" si="18"/>
        <v>0</v>
      </c>
      <c r="G13" s="42">
        <f t="shared" si="17"/>
        <v>0</v>
      </c>
      <c r="H13" t="e">
        <f t="shared" si="8"/>
        <v>#DIV/0!</v>
      </c>
      <c r="I13" t="e">
        <f t="shared" si="2"/>
        <v>#DIV/0!</v>
      </c>
      <c r="J13" t="e">
        <f t="shared" si="14"/>
        <v>#DIV/0!</v>
      </c>
      <c r="K13" t="e">
        <f t="shared" si="15"/>
        <v>#DIV/0!</v>
      </c>
      <c r="L13" t="e">
        <f t="shared" si="10"/>
        <v>#DIV/0!</v>
      </c>
      <c r="M13" t="e">
        <f t="shared" si="4"/>
        <v>#DIV/0!</v>
      </c>
      <c r="N13" t="e">
        <f t="shared" si="11"/>
        <v>#DIV/0!</v>
      </c>
      <c r="O13" t="e">
        <f t="shared" si="5"/>
        <v>#DIV/0!</v>
      </c>
      <c r="P13" t="e">
        <f t="shared" si="13"/>
        <v>#DIV/0!</v>
      </c>
      <c r="Q13" t="e">
        <f t="shared" si="12"/>
        <v>#DIV/0!</v>
      </c>
    </row>
    <row r="14" spans="1:17" x14ac:dyDescent="0.25">
      <c r="A14" s="3" t="s">
        <v>10</v>
      </c>
      <c r="B14" s="4">
        <f>'R&amp;E '!B23</f>
        <v>0</v>
      </c>
      <c r="E14">
        <f>SUM(E9:E13)</f>
        <v>0</v>
      </c>
      <c r="N14" t="e">
        <f>SUM(N2:N13)</f>
        <v>#DIV/0!</v>
      </c>
      <c r="O14" t="e">
        <f>SUM(O2:O13)</f>
        <v>#DIV/0!</v>
      </c>
    </row>
    <row r="15" spans="1:17" x14ac:dyDescent="0.25">
      <c r="A15" s="3" t="s">
        <v>11</v>
      </c>
      <c r="B15" s="4">
        <f>'R&amp;E '!B24</f>
        <v>0</v>
      </c>
      <c r="N15" t="e">
        <f>ROUND(N14,0)</f>
        <v>#DIV/0!</v>
      </c>
      <c r="O15" t="e">
        <f>ROUND(O14,0)</f>
        <v>#DIV/0!</v>
      </c>
    </row>
    <row r="16" spans="1:17" x14ac:dyDescent="0.25">
      <c r="A16" s="3" t="s">
        <v>17</v>
      </c>
      <c r="B16" s="4">
        <f>'R&amp;E '!B25</f>
        <v>0</v>
      </c>
    </row>
    <row r="17" spans="1:13" x14ac:dyDescent="0.25">
      <c r="A17" s="3" t="s">
        <v>18</v>
      </c>
      <c r="B17" s="4">
        <f>'R&amp;E '!B26</f>
        <v>0</v>
      </c>
    </row>
    <row r="18" spans="1:13" x14ac:dyDescent="0.25">
      <c r="A18" s="3" t="s">
        <v>16</v>
      </c>
      <c r="B18" s="4">
        <f>'R&amp;E '!B27</f>
        <v>0</v>
      </c>
    </row>
    <row r="19" spans="1:13" x14ac:dyDescent="0.25">
      <c r="A19" s="3" t="s">
        <v>19</v>
      </c>
      <c r="B19" s="4">
        <f>'R&amp;E '!B28</f>
        <v>0</v>
      </c>
    </row>
    <row r="20" spans="1:13" x14ac:dyDescent="0.25">
      <c r="A20" s="3" t="s">
        <v>20</v>
      </c>
      <c r="B20" s="4">
        <f>'R&amp;E '!B29</f>
        <v>0</v>
      </c>
    </row>
    <row r="21" spans="1:13" x14ac:dyDescent="0.25">
      <c r="A21" s="3" t="s">
        <v>21</v>
      </c>
      <c r="B21" s="4">
        <f>'R&amp;E '!B30</f>
        <v>0</v>
      </c>
    </row>
    <row r="22" spans="1:13" x14ac:dyDescent="0.25">
      <c r="A22" s="3" t="s">
        <v>22</v>
      </c>
      <c r="B22" s="4">
        <f>'R&amp;E '!B31</f>
        <v>0</v>
      </c>
    </row>
    <row r="23" spans="1:13" ht="15.75" thickBot="1" x14ac:dyDescent="0.3">
      <c r="A23" s="9"/>
      <c r="B23" s="8"/>
    </row>
    <row r="24" spans="1:13" ht="15.75" thickBot="1" x14ac:dyDescent="0.3">
      <c r="A24" s="7" t="s">
        <v>13</v>
      </c>
      <c r="B24" s="6">
        <f>'R&amp;E '!B33:C33</f>
        <v>0</v>
      </c>
    </row>
    <row r="25" spans="1:13" x14ac:dyDescent="0.25">
      <c r="A25" s="7"/>
      <c r="B25" s="8"/>
    </row>
    <row r="26" spans="1:13" x14ac:dyDescent="0.25">
      <c r="B26" s="5" t="s">
        <v>14</v>
      </c>
      <c r="C26" s="5" t="s">
        <v>15</v>
      </c>
    </row>
    <row r="27" spans="1:13" x14ac:dyDescent="0.25">
      <c r="A27" s="3" t="s">
        <v>0</v>
      </c>
      <c r="B27" s="10">
        <f>IF(B2&gt;C27,B2-C27,C27-B2)</f>
        <v>0</v>
      </c>
      <c r="C27" s="10">
        <f>B16</f>
        <v>0</v>
      </c>
      <c r="D27" s="5" t="e">
        <f>B27/SUM($B$27:$C$33)</f>
        <v>#DIV/0!</v>
      </c>
      <c r="E27" t="e">
        <f t="shared" ref="E27:E33" si="19">C27/SUM($B$27:$C$33)</f>
        <v>#DIV/0!</v>
      </c>
      <c r="F27" t="e">
        <f>$B$24*D27</f>
        <v>#DIV/0!</v>
      </c>
      <c r="G27" t="e">
        <f t="shared" ref="G27:G38" si="20">$B$24*E27</f>
        <v>#DIV/0!</v>
      </c>
      <c r="H27" t="e">
        <f>ROUND($B$24*D27,0)</f>
        <v>#DIV/0!</v>
      </c>
      <c r="I27" t="e">
        <f>ROUND($B$24*E27,0)</f>
        <v>#DIV/0!</v>
      </c>
      <c r="J27" t="e">
        <f>F27-H27</f>
        <v>#DIV/0!</v>
      </c>
      <c r="K27" t="e">
        <f t="shared" ref="K27:K37" si="21">G27-I27</f>
        <v>#DIV/0!</v>
      </c>
      <c r="L27" t="e">
        <f>H27+J39</f>
        <v>#DIV/0!</v>
      </c>
      <c r="M27" t="e">
        <f>I27</f>
        <v>#DIV/0!</v>
      </c>
    </row>
    <row r="28" spans="1:13" x14ac:dyDescent="0.25">
      <c r="A28" s="3" t="s">
        <v>4</v>
      </c>
      <c r="B28" s="10">
        <f>IF(B3&gt;C28,B3-C28,C28-B3)</f>
        <v>0</v>
      </c>
      <c r="C28" s="10">
        <f t="shared" ref="C28:C32" si="22">B17</f>
        <v>0</v>
      </c>
      <c r="D28" s="5" t="e">
        <f t="shared" ref="D28:D33" si="23">B28/SUM($B$27:$C$33)</f>
        <v>#DIV/0!</v>
      </c>
      <c r="E28" t="e">
        <f t="shared" si="19"/>
        <v>#DIV/0!</v>
      </c>
      <c r="F28" t="e">
        <f t="shared" ref="F28:F38" si="24">$B$24*D28</f>
        <v>#DIV/0!</v>
      </c>
      <c r="G28" t="e">
        <f t="shared" si="20"/>
        <v>#DIV/0!</v>
      </c>
      <c r="H28" t="e">
        <f t="shared" ref="H28:H38" si="25">ROUND($B$24*D28,0)</f>
        <v>#DIV/0!</v>
      </c>
      <c r="I28" t="e">
        <f t="shared" ref="I28:I38" si="26">ROUND($B$24*E28,0)</f>
        <v>#DIV/0!</v>
      </c>
      <c r="J28" t="e">
        <f t="shared" ref="J28:K38" si="27">F28-H28</f>
        <v>#DIV/0!</v>
      </c>
      <c r="K28" t="e">
        <f t="shared" si="21"/>
        <v>#DIV/0!</v>
      </c>
      <c r="L28" t="e">
        <f>H28+K39</f>
        <v>#DIV/0!</v>
      </c>
      <c r="M28" t="e">
        <f t="shared" ref="M28:M37" si="28">I28</f>
        <v>#DIV/0!</v>
      </c>
    </row>
    <row r="29" spans="1:13" x14ac:dyDescent="0.25">
      <c r="A29" s="3" t="s">
        <v>1</v>
      </c>
      <c r="B29" s="10">
        <f>IF(B4&gt;C29,B4-C29,C29-B4)</f>
        <v>0</v>
      </c>
      <c r="C29" s="10">
        <f t="shared" si="22"/>
        <v>0</v>
      </c>
      <c r="D29" s="5" t="e">
        <f t="shared" si="23"/>
        <v>#DIV/0!</v>
      </c>
      <c r="E29" t="e">
        <f t="shared" si="19"/>
        <v>#DIV/0!</v>
      </c>
      <c r="F29" t="e">
        <f t="shared" si="24"/>
        <v>#DIV/0!</v>
      </c>
      <c r="G29" t="e">
        <f t="shared" si="20"/>
        <v>#DIV/0!</v>
      </c>
      <c r="H29" t="e">
        <f t="shared" si="25"/>
        <v>#DIV/0!</v>
      </c>
      <c r="I29" t="e">
        <f t="shared" si="26"/>
        <v>#DIV/0!</v>
      </c>
      <c r="J29" t="e">
        <f t="shared" si="27"/>
        <v>#DIV/0!</v>
      </c>
      <c r="K29" t="e">
        <f t="shared" si="21"/>
        <v>#DIV/0!</v>
      </c>
      <c r="L29" t="e">
        <f t="shared" ref="L29:M38" si="29">H29</f>
        <v>#DIV/0!</v>
      </c>
      <c r="M29" t="e">
        <f t="shared" si="28"/>
        <v>#DIV/0!</v>
      </c>
    </row>
    <row r="30" spans="1:13" x14ac:dyDescent="0.25">
      <c r="A30" s="3" t="s">
        <v>2</v>
      </c>
      <c r="B30" s="10">
        <f t="shared" ref="B30:B33" si="30">IF(B5&gt;C30,B5-C30,C30-B5)</f>
        <v>0</v>
      </c>
      <c r="C30" s="10">
        <f t="shared" si="22"/>
        <v>0</v>
      </c>
      <c r="D30" s="5" t="e">
        <f t="shared" si="23"/>
        <v>#DIV/0!</v>
      </c>
      <c r="E30" t="e">
        <f t="shared" si="19"/>
        <v>#DIV/0!</v>
      </c>
      <c r="F30" t="e">
        <f t="shared" si="24"/>
        <v>#DIV/0!</v>
      </c>
      <c r="G30" t="e">
        <f t="shared" si="20"/>
        <v>#DIV/0!</v>
      </c>
      <c r="H30" t="e">
        <f t="shared" si="25"/>
        <v>#DIV/0!</v>
      </c>
      <c r="I30" t="e">
        <f t="shared" si="26"/>
        <v>#DIV/0!</v>
      </c>
      <c r="J30" t="e">
        <f t="shared" si="27"/>
        <v>#DIV/0!</v>
      </c>
      <c r="K30" t="e">
        <f t="shared" si="21"/>
        <v>#DIV/0!</v>
      </c>
      <c r="L30" t="e">
        <f t="shared" si="29"/>
        <v>#DIV/0!</v>
      </c>
      <c r="M30" t="e">
        <f t="shared" si="28"/>
        <v>#DIV/0!</v>
      </c>
    </row>
    <row r="31" spans="1:13" x14ac:dyDescent="0.25">
      <c r="A31" s="3" t="s">
        <v>3</v>
      </c>
      <c r="B31" s="10">
        <f t="shared" si="30"/>
        <v>0</v>
      </c>
      <c r="C31" s="10">
        <f t="shared" si="22"/>
        <v>0</v>
      </c>
      <c r="D31" s="5" t="e">
        <f t="shared" si="23"/>
        <v>#DIV/0!</v>
      </c>
      <c r="E31" t="e">
        <f t="shared" si="19"/>
        <v>#DIV/0!</v>
      </c>
      <c r="F31" t="e">
        <f t="shared" si="24"/>
        <v>#DIV/0!</v>
      </c>
      <c r="G31" t="e">
        <f t="shared" si="20"/>
        <v>#DIV/0!</v>
      </c>
      <c r="H31" t="e">
        <f t="shared" si="25"/>
        <v>#DIV/0!</v>
      </c>
      <c r="I31" t="e">
        <f t="shared" si="26"/>
        <v>#DIV/0!</v>
      </c>
      <c r="J31" t="e">
        <f t="shared" si="27"/>
        <v>#DIV/0!</v>
      </c>
      <c r="K31" t="e">
        <f t="shared" si="21"/>
        <v>#DIV/0!</v>
      </c>
      <c r="L31" t="e">
        <f t="shared" si="29"/>
        <v>#DIV/0!</v>
      </c>
      <c r="M31" t="e">
        <f t="shared" si="28"/>
        <v>#DIV/0!</v>
      </c>
    </row>
    <row r="32" spans="1:13" x14ac:dyDescent="0.25">
      <c r="A32" s="3" t="s">
        <v>9</v>
      </c>
      <c r="B32" s="10">
        <f t="shared" si="30"/>
        <v>0</v>
      </c>
      <c r="C32" s="10">
        <f t="shared" si="22"/>
        <v>0</v>
      </c>
      <c r="D32" s="5" t="e">
        <f t="shared" si="23"/>
        <v>#DIV/0!</v>
      </c>
      <c r="E32" t="e">
        <f t="shared" si="19"/>
        <v>#DIV/0!</v>
      </c>
      <c r="F32" t="e">
        <f t="shared" si="24"/>
        <v>#DIV/0!</v>
      </c>
      <c r="G32" t="e">
        <f t="shared" si="20"/>
        <v>#DIV/0!</v>
      </c>
      <c r="H32" t="e">
        <f t="shared" si="25"/>
        <v>#DIV/0!</v>
      </c>
      <c r="I32" t="e">
        <f t="shared" si="26"/>
        <v>#DIV/0!</v>
      </c>
      <c r="J32" t="e">
        <f t="shared" si="27"/>
        <v>#DIV/0!</v>
      </c>
      <c r="K32" t="e">
        <f t="shared" si="21"/>
        <v>#DIV/0!</v>
      </c>
      <c r="L32" t="e">
        <f t="shared" si="29"/>
        <v>#DIV/0!</v>
      </c>
      <c r="M32" t="e">
        <f t="shared" si="28"/>
        <v>#DIV/0!</v>
      </c>
    </row>
    <row r="33" spans="1:13" x14ac:dyDescent="0.25">
      <c r="A33" s="3" t="s">
        <v>25</v>
      </c>
      <c r="B33" s="10">
        <f t="shared" si="30"/>
        <v>0</v>
      </c>
      <c r="C33" s="10">
        <f>B22</f>
        <v>0</v>
      </c>
      <c r="D33" s="5" t="e">
        <f t="shared" si="23"/>
        <v>#DIV/0!</v>
      </c>
      <c r="E33" t="e">
        <f t="shared" si="19"/>
        <v>#DIV/0!</v>
      </c>
    </row>
    <row r="34" spans="1:13" x14ac:dyDescent="0.25">
      <c r="A34" s="3" t="s">
        <v>5</v>
      </c>
      <c r="B34" s="10" t="e">
        <f>$B$33*(B9/$B$8)</f>
        <v>#DIV/0!</v>
      </c>
      <c r="C34" s="10" t="e">
        <f>$C$33*(B9/$B$8)</f>
        <v>#DIV/0!</v>
      </c>
      <c r="D34" s="5" t="e">
        <f>$D$33*(B34/SUM($B$34:$B$38))</f>
        <v>#DIV/0!</v>
      </c>
      <c r="E34" t="e">
        <f>$E$33*(C34/SUM($C$34:$C$38))</f>
        <v>#DIV/0!</v>
      </c>
      <c r="F34" t="e">
        <f t="shared" si="24"/>
        <v>#DIV/0!</v>
      </c>
      <c r="G34" t="e">
        <f t="shared" si="20"/>
        <v>#DIV/0!</v>
      </c>
      <c r="H34" t="e">
        <f t="shared" si="25"/>
        <v>#DIV/0!</v>
      </c>
      <c r="I34" t="e">
        <f t="shared" si="26"/>
        <v>#DIV/0!</v>
      </c>
      <c r="J34" t="e">
        <f t="shared" si="27"/>
        <v>#DIV/0!</v>
      </c>
      <c r="K34" t="e">
        <f t="shared" si="21"/>
        <v>#DIV/0!</v>
      </c>
      <c r="L34" t="e">
        <f t="shared" si="29"/>
        <v>#DIV/0!</v>
      </c>
      <c r="M34" t="e">
        <f t="shared" si="28"/>
        <v>#DIV/0!</v>
      </c>
    </row>
    <row r="35" spans="1:13" x14ac:dyDescent="0.25">
      <c r="A35" s="3" t="s">
        <v>6</v>
      </c>
      <c r="B35" s="10" t="e">
        <f>$B$33*(B10/$B$8)</f>
        <v>#DIV/0!</v>
      </c>
      <c r="C35" s="10" t="e">
        <f t="shared" ref="C35:C38" si="31">$C$33*(B10/$B$8)</f>
        <v>#DIV/0!</v>
      </c>
      <c r="D35" s="5" t="e">
        <f t="shared" ref="D35:D38" si="32">$D$33*(B35/SUM($B$34:$B$38))</f>
        <v>#DIV/0!</v>
      </c>
      <c r="E35" t="e">
        <f t="shared" ref="E35:E38" si="33">$E$33*(C35/SUM($C$34:$C$38))</f>
        <v>#DIV/0!</v>
      </c>
      <c r="F35" t="e">
        <f t="shared" si="24"/>
        <v>#DIV/0!</v>
      </c>
      <c r="G35" t="e">
        <f t="shared" si="20"/>
        <v>#DIV/0!</v>
      </c>
      <c r="H35" t="e">
        <f t="shared" si="25"/>
        <v>#DIV/0!</v>
      </c>
      <c r="I35" t="e">
        <f t="shared" si="26"/>
        <v>#DIV/0!</v>
      </c>
      <c r="J35" t="e">
        <f t="shared" si="27"/>
        <v>#DIV/0!</v>
      </c>
      <c r="K35" t="e">
        <f t="shared" si="21"/>
        <v>#DIV/0!</v>
      </c>
      <c r="L35" t="e">
        <f t="shared" si="29"/>
        <v>#DIV/0!</v>
      </c>
      <c r="M35" t="e">
        <f t="shared" si="28"/>
        <v>#DIV/0!</v>
      </c>
    </row>
    <row r="36" spans="1:13" x14ac:dyDescent="0.25">
      <c r="A36" s="3" t="s">
        <v>7</v>
      </c>
      <c r="B36" s="10" t="e">
        <f>$B$33*(B11/$B$8)</f>
        <v>#DIV/0!</v>
      </c>
      <c r="C36" s="10" t="e">
        <f t="shared" si="31"/>
        <v>#DIV/0!</v>
      </c>
      <c r="D36" s="5" t="e">
        <f t="shared" si="32"/>
        <v>#DIV/0!</v>
      </c>
      <c r="E36" t="e">
        <f t="shared" si="33"/>
        <v>#DIV/0!</v>
      </c>
      <c r="F36" t="e">
        <f t="shared" si="24"/>
        <v>#DIV/0!</v>
      </c>
      <c r="G36" t="e">
        <f t="shared" si="20"/>
        <v>#DIV/0!</v>
      </c>
      <c r="H36" t="e">
        <f t="shared" si="25"/>
        <v>#DIV/0!</v>
      </c>
      <c r="I36" t="e">
        <f t="shared" si="26"/>
        <v>#DIV/0!</v>
      </c>
      <c r="J36" t="e">
        <f t="shared" si="27"/>
        <v>#DIV/0!</v>
      </c>
      <c r="K36" t="e">
        <f t="shared" si="21"/>
        <v>#DIV/0!</v>
      </c>
      <c r="L36" t="e">
        <f t="shared" si="29"/>
        <v>#DIV/0!</v>
      </c>
      <c r="M36" t="e">
        <f t="shared" si="28"/>
        <v>#DIV/0!</v>
      </c>
    </row>
    <row r="37" spans="1:13" x14ac:dyDescent="0.25">
      <c r="A37" s="3" t="s">
        <v>8</v>
      </c>
      <c r="B37" s="10" t="e">
        <f>$B$33*(B12/$B$8)</f>
        <v>#DIV/0!</v>
      </c>
      <c r="C37" s="10" t="e">
        <f t="shared" si="31"/>
        <v>#DIV/0!</v>
      </c>
      <c r="D37" s="5" t="e">
        <f t="shared" si="32"/>
        <v>#DIV/0!</v>
      </c>
      <c r="E37" t="e">
        <f t="shared" si="33"/>
        <v>#DIV/0!</v>
      </c>
      <c r="F37" t="e">
        <f t="shared" si="24"/>
        <v>#DIV/0!</v>
      </c>
      <c r="G37" t="e">
        <f t="shared" si="20"/>
        <v>#DIV/0!</v>
      </c>
      <c r="H37" t="e">
        <f t="shared" si="25"/>
        <v>#DIV/0!</v>
      </c>
      <c r="I37" t="e">
        <f t="shared" si="26"/>
        <v>#DIV/0!</v>
      </c>
      <c r="J37" t="e">
        <f t="shared" si="27"/>
        <v>#DIV/0!</v>
      </c>
      <c r="K37" t="e">
        <f t="shared" si="21"/>
        <v>#DIV/0!</v>
      </c>
      <c r="L37" t="e">
        <f t="shared" si="29"/>
        <v>#DIV/0!</v>
      </c>
      <c r="M37" t="e">
        <f t="shared" si="28"/>
        <v>#DIV/0!</v>
      </c>
    </row>
    <row r="38" spans="1:13" x14ac:dyDescent="0.25">
      <c r="A38" s="3" t="s">
        <v>51</v>
      </c>
      <c r="B38" s="10" t="e">
        <f>$B$33*(B13/$B$8)</f>
        <v>#DIV/0!</v>
      </c>
      <c r="C38" s="10" t="e">
        <f t="shared" si="31"/>
        <v>#DIV/0!</v>
      </c>
      <c r="D38" s="5" t="e">
        <f t="shared" si="32"/>
        <v>#DIV/0!</v>
      </c>
      <c r="E38" t="e">
        <f t="shared" si="33"/>
        <v>#DIV/0!</v>
      </c>
      <c r="F38" t="e">
        <f t="shared" si="24"/>
        <v>#DIV/0!</v>
      </c>
      <c r="G38" t="e">
        <f t="shared" si="20"/>
        <v>#DIV/0!</v>
      </c>
      <c r="H38" t="e">
        <f t="shared" si="25"/>
        <v>#DIV/0!</v>
      </c>
      <c r="I38" t="e">
        <f t="shared" si="26"/>
        <v>#DIV/0!</v>
      </c>
      <c r="J38" t="e">
        <f t="shared" si="27"/>
        <v>#DIV/0!</v>
      </c>
      <c r="K38" t="e">
        <f t="shared" si="27"/>
        <v>#DIV/0!</v>
      </c>
      <c r="L38" t="e">
        <f t="shared" si="29"/>
        <v>#DIV/0!</v>
      </c>
      <c r="M38" t="e">
        <f t="shared" si="29"/>
        <v>#DIV/0!</v>
      </c>
    </row>
    <row r="39" spans="1:13" x14ac:dyDescent="0.25">
      <c r="J39" t="e">
        <f>ROUND(SUM(J27:J38),0)</f>
        <v>#DIV/0!</v>
      </c>
      <c r="K39" t="e">
        <f>ROUND(SUM(K27:K38),0)</f>
        <v>#DIV/0!</v>
      </c>
    </row>
    <row r="40" spans="1:13" x14ac:dyDescent="0.25">
      <c r="A40" s="1" t="s">
        <v>65</v>
      </c>
      <c r="B40" s="5">
        <f>'R&amp;E '!B8:C8</f>
        <v>0</v>
      </c>
      <c r="C40" s="5" t="e">
        <f>B40/SUM(B40:B41)</f>
        <v>#DIV/0!</v>
      </c>
      <c r="D40" s="5" t="e">
        <f>C40*B24</f>
        <v>#DIV/0!</v>
      </c>
      <c r="E40" t="e">
        <f>ROUND(C40*B24,0)</f>
        <v>#DIV/0!</v>
      </c>
      <c r="F40" t="e">
        <f>D40-E40</f>
        <v>#DIV/0!</v>
      </c>
      <c r="G40" t="e">
        <f>E40+F42</f>
        <v>#DIV/0!</v>
      </c>
    </row>
    <row r="41" spans="1:13" x14ac:dyDescent="0.25">
      <c r="A41" s="1" t="s">
        <v>66</v>
      </c>
      <c r="B41" s="43">
        <f>'R&amp;E '!B9:C9</f>
        <v>0</v>
      </c>
      <c r="C41" s="5" t="e">
        <f>B41/SUM(B40:B41)</f>
        <v>#DIV/0!</v>
      </c>
      <c r="D41" s="5" t="e">
        <f>C41*B24</f>
        <v>#DIV/0!</v>
      </c>
      <c r="E41" t="e">
        <f>ROUND(C41*B24,0)</f>
        <v>#DIV/0!</v>
      </c>
      <c r="F41" t="e">
        <f>D41-E41</f>
        <v>#DIV/0!</v>
      </c>
      <c r="G41" t="e">
        <f>E41</f>
        <v>#DIV/0!</v>
      </c>
    </row>
    <row r="42" spans="1:13" x14ac:dyDescent="0.25">
      <c r="F42" t="e">
        <f>ROUND(SUM(F40:F41),0)</f>
        <v>#DIV/0!</v>
      </c>
    </row>
  </sheetData>
  <mergeCells count="3">
    <mergeCell ref="H1:I1"/>
    <mergeCell ref="J1:K1"/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R&amp;E 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